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2A6B873C-1F3E-4CF3-AA1A-F500FD001710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2" sheetId="1" r:id="rId1"/>
  </sheets>
  <calcPr calcId="191029"/>
</workbook>
</file>

<file path=xl/calcChain.xml><?xml version="1.0" encoding="utf-8"?>
<calcChain xmlns="http://schemas.openxmlformats.org/spreadsheetml/2006/main">
  <c r="K20" i="1" l="1"/>
  <c r="P20" i="1"/>
  <c r="Q20" i="1"/>
  <c r="R20" i="1"/>
  <c r="S20" i="1" s="1"/>
  <c r="S22" i="1" l="1"/>
  <c r="K22" i="1"/>
  <c r="Q22" i="1" l="1"/>
  <c r="Q24" i="1" s="1"/>
  <c r="S24" i="1"/>
</calcChain>
</file>

<file path=xl/sharedStrings.xml><?xml version="1.0" encoding="utf-8"?>
<sst xmlns="http://schemas.openxmlformats.org/spreadsheetml/2006/main" count="55" uniqueCount="54">
  <si>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</si>
  <si>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</si>
  <si>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</si>
  <si>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</si>
  <si>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</si>
  <si>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</si>
  <si>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</si>
  <si>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</si>
  <si>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</si>
  <si>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</si>
  <si>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</si>
  <si>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</si>
  <si>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</si>
  <si>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</si>
  <si>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</si>
  <si>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</si>
  <si>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</si>
  <si>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</si>
  <si>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</si>
  <si>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</si>
  <si>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</si>
  <si>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</si>
  <si>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</si>
  <si>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</si>
  <si>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</si>
  <si>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</si>
  <si>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</si>
  <si>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</si>
  <si>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</si>
  <si>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</si>
  <si>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</si>
  <si>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</si>
  <si>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</si>
  <si>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</si>
  <si>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</si>
  <si>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</si>
  <si>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</si>
  <si>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</si>
  <si>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</si>
  <si>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</si>
  <si>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</si>
  <si>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</si>
  <si>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</si>
  <si>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</si>
  <si>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</si>
  <si>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</si>
  <si>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</si>
  <si>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</si>
  <si>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</si>
  <si>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</si>
  <si>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 xml:space="preserve">STENT DE CROMO-COBALT EXPANDIBLE AMB BALÓ /0,014" </t>
  </si>
  <si>
    <t>LOT 2</t>
  </si>
  <si>
    <t>DESCRIPCIO LOT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</si>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</sst>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7" xfId="2" applyFont="1" applyFill="1" applyBorder="1" applyAlignment="1" applyProtection="1">
      <alignment vertical="center"/>
    </xf>
    <xf numFmtId="0" fontId="7" fillId="0" borderId="47" xfId="2" applyFont="1" applyFill="1" applyBorder="1" applyAlignment="1">
      <alignment vertical="center" wrapText="1"/>
    </xf>
    <xf numFmtId="0" fontId="7" fillId="0" borderId="47" xfId="2" applyFont="1" applyFill="1" applyBorder="1" applyAlignment="1">
      <alignment horizontal="center" vertical="center" textRotation="180" wrapText="1"/>
    </xf>
    <xf numFmtId="0" fontId="7" fillId="2" borderId="47" xfId="2" applyFont="1" applyFill="1" applyBorder="1" applyAlignment="1">
      <alignment vertical="center" wrapText="1"/>
    </xf>
    <xf numFmtId="0" fontId="7" fillId="0" borderId="47" xfId="2" applyFont="1" applyFill="1" applyBorder="1" applyAlignment="1">
      <alignment horizontal="center" vertical="center" wrapText="1"/>
    </xf>
    <xf numFmtId="0" fontId="7" fillId="3" borderId="47" xfId="2" applyFont="1" applyFill="1" applyBorder="1" applyAlignment="1">
      <alignment vertical="center" wrapText="1"/>
    </xf>
    <xf numFmtId="0" fontId="7" fillId="3" borderId="45" xfId="2" applyFont="1" applyFill="1" applyBorder="1" applyAlignment="1">
      <alignment vertical="center" wrapText="1"/>
    </xf>
    <xf numFmtId="0" fontId="7" fillId="2" borderId="48" xfId="2" applyFont="1" applyFill="1" applyBorder="1" applyAlignment="1">
      <alignment vertical="center" wrapText="1"/>
    </xf>
    <xf numFmtId="0" fontId="7" fillId="60" borderId="44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0" xfId="2" applyNumberFormat="1" applyFont="1" applyFill="1" applyBorder="1" applyAlignment="1" applyProtection="1">
      <alignment horizontal="center" vertical="center"/>
    </xf>
    <xf numFmtId="4" fontId="47" fillId="63" borderId="49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60" borderId="17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1" fillId="64" borderId="12" xfId="2" applyFont="1" applyFill="1" applyBorder="1" applyAlignment="1" applyProtection="1">
      <alignment horizontal="center" vertical="center" wrapText="1"/>
    </xf>
    <xf numFmtId="0" fontId="7" fillId="64" borderId="12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textRotation="180" wrapText="1"/>
    </xf>
    <xf numFmtId="3" fontId="12" fillId="60" borderId="12" xfId="2" applyNumberFormat="1" applyFont="1" applyFill="1" applyBorder="1" applyAlignment="1">
      <alignment horizontal="center" vertical="center" wrapText="1"/>
    </xf>
    <xf numFmtId="0" fontId="8" fillId="60" borderId="12" xfId="2" applyFont="1" applyFill="1" applyBorder="1" applyAlignment="1" applyProtection="1">
      <alignment horizontal="center" vertical="center"/>
    </xf>
    <xf numFmtId="4" fontId="12" fillId="6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/>
    </xf>
    <xf numFmtId="0" fontId="7" fillId="0" borderId="12" xfId="2" applyFont="1" applyFill="1" applyBorder="1" applyAlignment="1">
      <alignment vertical="center" wrapText="1"/>
    </xf>
    <xf numFmtId="0" fontId="7" fillId="0" borderId="12" xfId="2" applyFont="1" applyFill="1" applyBorder="1" applyAlignment="1">
      <alignment horizontal="center" vertical="center" wrapText="1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0" fontId="7" fillId="60" borderId="11" xfId="2" applyFont="1" applyFill="1" applyBorder="1" applyAlignment="1" applyProtection="1">
      <alignment horizontal="center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45" xfId="2" applyFont="1" applyFill="1" applyBorder="1" applyAlignment="1" applyProtection="1">
      <alignment horizontal="center" vertical="center" wrapText="1"/>
    </xf>
    <xf numFmtId="0" fontId="7" fillId="60" borderId="46" xfId="2" applyFont="1" applyFill="1" applyBorder="1" applyAlignment="1" applyProtection="1">
      <alignment horizontal="center" vertical="center" wrapText="1"/>
    </xf>
    <xf numFmtId="0" fontId="1" fillId="60" borderId="13" xfId="2" applyFont="1" applyFill="1" applyBorder="1" applyAlignment="1" applyProtection="1">
      <alignment horizontal="left" vertical="center" wrapText="1"/>
    </xf>
    <xf numFmtId="0" fontId="1" fillId="60" borderId="15" xfId="2" applyFont="1" applyFill="1" applyBorder="1" applyAlignment="1" applyProtection="1">
      <alignment horizontal="left" vertical="center" wrapText="1"/>
    </xf>
    <xf numFmtId="0" fontId="44" fillId="0" borderId="45" xfId="0" applyFont="1" applyBorder="1" applyAlignment="1" applyProtection="1">
      <alignment horizontal="center" vertical="center" wrapText="1"/>
      <protection locked="0"/>
    </xf>
    <xf numFmtId="0" fontId="44" fillId="0" borderId="52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60" borderId="44" xfId="0" applyFont="1" applyFill="1" applyBorder="1" applyAlignment="1" applyProtection="1">
      <alignment horizontal="center" vertical="center" wrapText="1"/>
    </xf>
    <xf numFmtId="0" fontId="44" fillId="60" borderId="51" xfId="0" applyFont="1" applyFill="1" applyBorder="1" applyAlignment="1" applyProtection="1">
      <alignment horizontal="center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7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8"/>
      <c r="C9" s="88" t="s">
        <v>18</v>
      </c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89" t="s">
        <v>9</v>
      </c>
      <c r="B10" s="89"/>
      <c r="C10" s="91" t="s">
        <v>49</v>
      </c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90" t="s">
        <v>10</v>
      </c>
      <c r="B11" s="90"/>
      <c r="C11" s="92" t="s">
        <v>53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74" t="s">
        <v>34</v>
      </c>
      <c r="B12" s="75"/>
      <c r="C12" s="75"/>
      <c r="D12" s="75"/>
      <c r="E12" s="75"/>
      <c r="F12" s="75"/>
      <c r="G12" s="75"/>
      <c r="H12" s="75"/>
      <c r="I12" s="75"/>
      <c r="J12" s="76"/>
      <c r="K12" s="74" t="s">
        <v>11</v>
      </c>
      <c r="L12" s="75"/>
      <c r="M12" s="75"/>
      <c r="N12" s="75"/>
      <c r="O12" s="75"/>
      <c r="P12" s="75"/>
      <c r="Q12" s="75"/>
      <c r="R12" s="75"/>
      <c r="S12" s="76"/>
      <c r="W12" s="13"/>
      <c r="X12" s="13"/>
    </row>
    <row r="13" spans="1:26" s="16" customFormat="1" ht="39" customHeight="1" x14ac:dyDescent="0.2">
      <c r="A13" s="14" t="s">
        <v>35</v>
      </c>
      <c r="B13" s="93"/>
      <c r="C13" s="94"/>
      <c r="D13" s="94"/>
      <c r="E13" s="95"/>
      <c r="F13" s="15" t="s">
        <v>36</v>
      </c>
      <c r="G13" s="93"/>
      <c r="H13" s="94"/>
      <c r="I13" s="94"/>
      <c r="J13" s="96"/>
      <c r="K13" s="122" t="s">
        <v>12</v>
      </c>
      <c r="L13" s="116"/>
      <c r="M13" s="117"/>
      <c r="N13" s="117"/>
      <c r="O13" s="117"/>
      <c r="P13" s="117"/>
      <c r="Q13" s="117"/>
      <c r="R13" s="117"/>
      <c r="S13" s="118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97"/>
      <c r="F14" s="18" t="s">
        <v>38</v>
      </c>
      <c r="G14" s="81"/>
      <c r="H14" s="82"/>
      <c r="I14" s="82"/>
      <c r="J14" s="83"/>
      <c r="K14" s="123"/>
      <c r="L14" s="119"/>
      <c r="M14" s="120"/>
      <c r="N14" s="120"/>
      <c r="O14" s="120"/>
      <c r="P14" s="120"/>
      <c r="Q14" s="120"/>
      <c r="R14" s="120"/>
      <c r="S14" s="121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84"/>
      <c r="E15" s="85"/>
      <c r="F15" s="18" t="s">
        <v>39</v>
      </c>
      <c r="G15" s="81"/>
      <c r="H15" s="82"/>
      <c r="I15" s="82"/>
      <c r="J15" s="83"/>
      <c r="K15" s="19" t="s">
        <v>14</v>
      </c>
      <c r="L15" s="86"/>
      <c r="M15" s="86"/>
      <c r="N15" s="86"/>
      <c r="O15" s="86"/>
      <c r="P15" s="86"/>
      <c r="Q15" s="86"/>
      <c r="R15" s="86"/>
      <c r="S15" s="8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97"/>
      <c r="F16" s="21" t="s">
        <v>41</v>
      </c>
      <c r="G16" s="22" t="s">
        <v>42</v>
      </c>
      <c r="H16" s="23"/>
      <c r="I16" s="22" t="s">
        <v>16</v>
      </c>
      <c r="J16" s="23"/>
      <c r="K16" s="104" t="s">
        <v>43</v>
      </c>
      <c r="L16" s="100"/>
      <c r="M16" s="100"/>
      <c r="N16" s="100"/>
      <c r="O16" s="100"/>
      <c r="P16" s="100"/>
      <c r="Q16" s="100"/>
      <c r="R16" s="100"/>
      <c r="S16" s="101"/>
      <c r="W16" s="13"/>
    </row>
    <row r="17" spans="1:26" s="26" customFormat="1" ht="39" customHeight="1" thickBot="1" x14ac:dyDescent="0.3">
      <c r="A17" s="24" t="s">
        <v>17</v>
      </c>
      <c r="B17" s="106"/>
      <c r="C17" s="107"/>
      <c r="D17" s="107"/>
      <c r="E17" s="108"/>
      <c r="F17" s="25" t="s">
        <v>44</v>
      </c>
      <c r="G17" s="109"/>
      <c r="H17" s="110"/>
      <c r="I17" s="110"/>
      <c r="J17" s="111"/>
      <c r="K17" s="105"/>
      <c r="L17" s="102"/>
      <c r="M17" s="102"/>
      <c r="N17" s="102"/>
      <c r="O17" s="102"/>
      <c r="P17" s="102"/>
      <c r="Q17" s="102"/>
      <c r="R17" s="102"/>
      <c r="S17" s="103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77" t="s">
        <v>24</v>
      </c>
      <c r="Q18" s="78"/>
      <c r="R18" s="79" t="s">
        <v>25</v>
      </c>
      <c r="S18" s="80"/>
      <c r="W18" s="13"/>
    </row>
    <row r="19" spans="1:26" s="9" customFormat="1" ht="108" customHeight="1" x14ac:dyDescent="0.2">
      <c r="A19" s="39" t="s">
        <v>0</v>
      </c>
      <c r="B19" s="112" t="s">
        <v>52</v>
      </c>
      <c r="C19" s="113"/>
      <c r="D19" s="31" t="s">
        <v>8</v>
      </c>
      <c r="E19" s="32" t="s">
        <v>1</v>
      </c>
      <c r="F19" s="32" t="s">
        <v>2</v>
      </c>
      <c r="G19" s="33" t="s">
        <v>19</v>
      </c>
      <c r="H19" s="59" t="s">
        <v>45</v>
      </c>
      <c r="I19" s="59" t="s">
        <v>6</v>
      </c>
      <c r="J19" s="59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30.75" customHeight="1" thickBot="1" x14ac:dyDescent="0.25">
      <c r="A20" s="73" t="s">
        <v>51</v>
      </c>
      <c r="B20" s="114" t="s">
        <v>50</v>
      </c>
      <c r="C20" s="115"/>
      <c r="D20" s="60" t="s">
        <v>50</v>
      </c>
      <c r="E20" s="61"/>
      <c r="F20" s="62"/>
      <c r="G20" s="63"/>
      <c r="H20" s="64">
        <v>18</v>
      </c>
      <c r="I20" s="65" t="s">
        <v>21</v>
      </c>
      <c r="J20" s="66">
        <v>1190</v>
      </c>
      <c r="K20" s="67">
        <f t="shared" ref="K20" si="0">H20*J20</f>
        <v>21420</v>
      </c>
      <c r="L20" s="68"/>
      <c r="M20" s="68"/>
      <c r="N20" s="69"/>
      <c r="O20" s="68"/>
      <c r="P20" s="70">
        <f t="shared" ref="P20" si="1">M20*(1-O20)</f>
        <v>0</v>
      </c>
      <c r="Q20" s="71">
        <f t="shared" ref="Q20" si="2">IF(ISERROR(P20/G20),0,(P20/G20)*H20)</f>
        <v>0</v>
      </c>
      <c r="R20" s="67" t="e">
        <f t="shared" ref="R20" si="3">ROUNDUP((H20/G20),0)</f>
        <v>#DIV/0!</v>
      </c>
      <c r="S20" s="72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42"/>
      <c r="B21" s="42"/>
      <c r="C21" s="42"/>
      <c r="D21" s="43"/>
      <c r="E21" s="44"/>
      <c r="F21" s="44"/>
      <c r="G21" s="44"/>
      <c r="H21" s="45"/>
      <c r="I21" s="46"/>
      <c r="J21" s="47"/>
      <c r="K21" s="48"/>
      <c r="L21" s="51"/>
      <c r="M21" s="40"/>
      <c r="N21" s="41"/>
      <c r="O21" s="52"/>
      <c r="P21" s="50"/>
      <c r="Q21" s="48"/>
      <c r="R21" s="48"/>
      <c r="S21" s="48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42"/>
      <c r="B22" s="42"/>
      <c r="C22" s="42"/>
      <c r="D22" s="43"/>
      <c r="E22" s="44"/>
      <c r="F22" s="44"/>
      <c r="G22" s="44"/>
      <c r="H22" s="45"/>
      <c r="I22" s="46"/>
      <c r="J22" s="55" t="s">
        <v>47</v>
      </c>
      <c r="K22" s="54">
        <f>SUM(K19:K20)</f>
        <v>21420</v>
      </c>
      <c r="L22" s="51"/>
      <c r="M22" s="40"/>
      <c r="N22" s="41"/>
      <c r="O22" s="52"/>
      <c r="P22" s="53"/>
      <c r="Q22" s="56">
        <f>SUM(Q20:Q20)</f>
        <v>0</v>
      </c>
      <c r="R22" s="57"/>
      <c r="S22" s="56" t="e">
        <f>SUM(S20:S20)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42"/>
      <c r="B23" s="42"/>
      <c r="C23" s="42"/>
      <c r="D23" s="43"/>
      <c r="E23" s="44"/>
      <c r="F23" s="44"/>
      <c r="G23" s="44"/>
      <c r="H23" s="45"/>
      <c r="I23" s="46"/>
      <c r="J23" s="47"/>
      <c r="K23" s="48"/>
      <c r="L23" s="49"/>
      <c r="M23" s="40"/>
      <c r="N23" s="41"/>
      <c r="O23" s="41"/>
      <c r="P23" s="53"/>
      <c r="Q23" s="57"/>
      <c r="R23" s="57"/>
      <c r="S23" s="57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5" t="s">
        <v>48</v>
      </c>
      <c r="Q24" s="54">
        <f>Q22*4</f>
        <v>0</v>
      </c>
      <c r="R24" s="57"/>
      <c r="S24" s="56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98" t="s">
        <v>30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8" t="s">
        <v>31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L13:S14"/>
    <mergeCell ref="K13:K14"/>
  </mergeCells>
  <pageMargins left="0.7" right="0.7" top="0.75" bottom="0.75" header="0.3" footer="0.3"/>
  <pageSetup paperSize="8" scale="55" fitToHeight="0" orientation="landscape" r:id="rId1"/>
  <ignoredErrors>
    <ignoredError sqref="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2023-07-03T06:50:13Z</dcterms:modified>
</cp:coreProperties>
</file>